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750" activeTab="0"/>
  </bookViews>
  <sheets>
    <sheet name="表１０－２４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<sst xmlns="http://schemas.openxmlformats.org/spreadsheetml/2006/main" count="14" uniqueCount="14">
  <si>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観察値</t>
  </si>
  <si>
    <t>標準化死亡比</t>
  </si>
  <si>
    <t>期待値</t>
  </si>
  <si>
    <t>下限の係数</t>
  </si>
  <si>
    <t>上限の係数</t>
  </si>
  <si>
    <t>標準化死亡比の95％信頼区間（下限）</t>
  </si>
  <si>
    <t>標準化死亡比の95％信頼区間（上限）</t>
  </si>
  <si>
    <t>=B1/B2</t>
  </si>
  <si>
    <t>=(B1+1.96^2/2-0.5-SQRT(B1*1.96^2+1.96^4/4-1.96^2/2))/B1</t>
  </si>
  <si>
    <t>=(B1+1.96^2/2+0.5+SQRT(B1*1.96^2+1.96^4/4+1.96^2/2))/B1</t>
  </si>
  <si>
    <t>=E1*E2</t>
  </si>
  <si>
    <t>=E1*E3</t>
  </si>
  <si>
    <t>注：観察値が100以下の場合には,95％信頼区間が実際よりも広くなる傾向がある．</t>
  </si>
  <si>
    <t>第１０章表２４．標準化死亡比の推定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</si>
</sst>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_ "/>
    <numFmt numFmtId="178" formatCode="0.0_ "/>
    <numFmt numFmtId="179" formatCode="0.0000_ "/>
    <numFmt numFmtId="180" formatCode="0.00_ "/>
    <numFmt numFmtId="181" formatCode="0.00_);[Red]\(0.00\)"/>
    <numFmt numFmtId="182" formatCode="0_ "/>
    <numFmt numFmtId="183" formatCode="0.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7.625" style="0" customWidth="1"/>
    <col min="2" max="2" width="6.125" style="0" customWidth="1"/>
    <col min="3" max="3" width="2.625" style="0" customWidth="1"/>
    <col min="4" max="4" width="33.375" style="0" customWidth="1"/>
    <col min="5" max="5" width="6.50390625" style="0" customWidth="1"/>
    <col min="6" max="6" width="52.50390625" style="0" customWidth="1"/>
    <col min="7" max="7" width="4.875" style="0" customWidth="1"/>
  </cols>
  <sheetData>
    <row r="1" spans="1:8" ht="13.5">
      <c r="A1" s="2" t="s">
        <v>0</v>
      </c>
      <c r="B1" s="1">
        <v>210</v>
      </c>
      <c r="C1" s="1"/>
      <c r="D1" s="1" t="s">
        <v>1</v>
      </c>
      <c r="E1" s="3">
        <f>B1/B2</f>
        <v>1.1152416356877324</v>
      </c>
      <c r="F1" s="4" t="s">
        <v>7</v>
      </c>
      <c r="G1" s="1"/>
      <c r="H1" s="1"/>
    </row>
    <row r="2" spans="1:8" ht="13.5">
      <c r="A2" s="2" t="s">
        <v>2</v>
      </c>
      <c r="B2" s="1">
        <v>188.3</v>
      </c>
      <c r="C2" s="1"/>
      <c r="D2" s="1" t="s">
        <v>3</v>
      </c>
      <c r="E2" s="3">
        <f>(B1+1.96^2/2-0.5-SQRT(B1*1.96^2+1.96^4/4-1.96^2/2))/B1</f>
        <v>0.8713646829421943</v>
      </c>
      <c r="F2" s="4" t="s">
        <v>8</v>
      </c>
      <c r="G2" s="1"/>
      <c r="H2" s="1"/>
    </row>
    <row r="3" spans="1:8" ht="13.5">
      <c r="A3" s="1"/>
      <c r="B3" s="1"/>
      <c r="C3" s="1"/>
      <c r="D3" s="1" t="s">
        <v>4</v>
      </c>
      <c r="E3" s="3">
        <f>(B1+1.96^2/2+0.5+SQRT(B1*1.96^2+1.96^4/4+1.96^2/2))/B1</f>
        <v>1.1472499473506657</v>
      </c>
      <c r="F3" s="4" t="s">
        <v>9</v>
      </c>
      <c r="G3" s="1"/>
      <c r="H3" s="1"/>
    </row>
    <row r="4" spans="1:8" ht="13.5">
      <c r="A4" s="1"/>
      <c r="B4" s="1"/>
      <c r="C4" s="1"/>
      <c r="D4" s="1" t="s">
        <v>5</v>
      </c>
      <c r="E4" s="3">
        <f>E1*E2</f>
        <v>0.971782174284975</v>
      </c>
      <c r="F4" s="4" t="s">
        <v>10</v>
      </c>
      <c r="G4" s="1"/>
      <c r="H4" s="1"/>
    </row>
    <row r="5" spans="1:8" ht="13.5">
      <c r="A5" s="1"/>
      <c r="B5" s="1"/>
      <c r="C5" s="1"/>
      <c r="D5" s="1" t="s">
        <v>6</v>
      </c>
      <c r="E5" s="3">
        <f>E1*E3</f>
        <v>1.2794609078260213</v>
      </c>
      <c r="F5" s="4" t="s">
        <v>11</v>
      </c>
      <c r="G5" s="1"/>
      <c r="H5" s="1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>
      <c r="A7" s="1" t="s">
        <v>12</v>
      </c>
      <c r="B7" s="1"/>
      <c r="C7" s="1"/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3.5">
      <c r="A9" s="1" t="s">
        <v>13</v>
      </c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Yosikazu</dc:creator>
  <cp:keywords/>
  <dc:description/>
  <cp:lastModifiedBy>ojima</cp:lastModifiedBy>
  <dcterms:created xsi:type="dcterms:W3CDTF">2001-09-24T22:13:41Z</dcterms:created>
  <dcterms:modified xsi:type="dcterms:W3CDTF">2009-06-13T09:32:40Z</dcterms:modified>
  <cp:category/>
  <cp:version/>
  <cp:contentType/>
  <cp:contentStatus/>
</cp:coreProperties>
</file>